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Documents\Hikes\Sisters_Loop_OR\"/>
    </mc:Choice>
  </mc:AlternateContent>
  <xr:revisionPtr revIDLastSave="0" documentId="13_ncr:1_{ACFCC775-443E-4A01-A244-FB745BE3B8E9}" xr6:coauthVersionLast="45" xr6:coauthVersionMax="45" xr10:uidLastSave="{00000000-0000-0000-0000-000000000000}"/>
  <bookViews>
    <workbookView xWindow="-98" yWindow="-98" windowWidth="20715" windowHeight="13276" xr2:uid="{52D21F3E-0D40-41CB-8AB4-E250AFD0781C}"/>
  </bookViews>
  <sheets>
    <sheet name="Itinerary" sheetId="1" r:id="rId1"/>
    <sheet name="Actual" sheetId="3" r:id="rId2"/>
    <sheet name="Menu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E6" i="3"/>
  <c r="D6" i="3"/>
  <c r="C25" i="1" l="1"/>
  <c r="C15" i="1"/>
  <c r="C9" i="1"/>
  <c r="C5" i="1"/>
  <c r="C4" i="1"/>
  <c r="D34" i="2" l="1"/>
  <c r="D24" i="2"/>
  <c r="D14" i="2"/>
  <c r="E14" i="2" s="1"/>
  <c r="F14" i="2" s="1"/>
  <c r="D5" i="2"/>
  <c r="E34" i="2" l="1"/>
  <c r="F34" i="2" s="1"/>
  <c r="C46" i="2"/>
  <c r="E46" i="2" s="1"/>
  <c r="F46" i="2" s="1"/>
  <c r="E24" i="2"/>
  <c r="F24" i="2" s="1"/>
  <c r="E5" i="2"/>
  <c r="F5" i="2" s="1"/>
  <c r="D4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Sean</author>
  </authors>
  <commentList>
    <comment ref="D9" authorId="0" shapeId="0" xr:uid="{41EBB685-D61D-48BE-BE4F-A50D047E0474}">
      <text>
        <r>
          <rPr>
            <sz val="9"/>
            <color indexed="81"/>
            <rFont val="Tahoma"/>
            <family val="2"/>
          </rPr>
          <t xml:space="preserve">Steep, icy climb out of Camp Lake basin
Primitive trail from Camp Lake to Chambers Lakes to PCT
</t>
        </r>
      </text>
    </comment>
  </commentList>
</comments>
</file>

<file path=xl/sharedStrings.xml><?xml version="1.0" encoding="utf-8"?>
<sst xmlns="http://schemas.openxmlformats.org/spreadsheetml/2006/main" count="189" uniqueCount="108">
  <si>
    <t>Start</t>
  </si>
  <si>
    <t xml:space="preserve">Trail </t>
  </si>
  <si>
    <t>Distance (miles)</t>
  </si>
  <si>
    <t>Section</t>
  </si>
  <si>
    <t>Day</t>
  </si>
  <si>
    <t>Side Trip</t>
  </si>
  <si>
    <t>Camp at Pole Creek TH</t>
  </si>
  <si>
    <t>Pole Creek TH</t>
  </si>
  <si>
    <t>Camp Lake Trail junction</t>
  </si>
  <si>
    <t>Camp Lake Trail</t>
  </si>
  <si>
    <t>Camp Lake</t>
  </si>
  <si>
    <t>Pole Creek Trail</t>
  </si>
  <si>
    <t>Chambers Lakes</t>
  </si>
  <si>
    <t>PCT junction</t>
  </si>
  <si>
    <t>Seperation Creek Trail</t>
  </si>
  <si>
    <t xml:space="preserve">PCT junction </t>
  </si>
  <si>
    <t>Reese Lake</t>
  </si>
  <si>
    <t>PCT</t>
  </si>
  <si>
    <t>Foley Ridge Trail #3511 junction</t>
  </si>
  <si>
    <t>Linton Meadows Trail #3547 junction</t>
  </si>
  <si>
    <t>Obsidian Falls camp</t>
  </si>
  <si>
    <t>Obsidian Trail #3528</t>
  </si>
  <si>
    <t>Glacier Way Trail #4336 junction</t>
  </si>
  <si>
    <t>Opie Dilldock Pass</t>
  </si>
  <si>
    <t>Glacier Way Trail #4336</t>
  </si>
  <si>
    <t>Scott Trail #3531 junction</t>
  </si>
  <si>
    <t>Scott Pass</t>
  </si>
  <si>
    <t>North Matthieu Lake</t>
  </si>
  <si>
    <t>Off Scott Pass Trail #4068</t>
  </si>
  <si>
    <t>0.6 RT</t>
  </si>
  <si>
    <t>Scott Pass Trail #4068 junction</t>
  </si>
  <si>
    <t>Green Lakes Trail #4070 junction</t>
  </si>
  <si>
    <t>Scott Pass Trail #4068</t>
  </si>
  <si>
    <t>Pole Creek Trail junction</t>
  </si>
  <si>
    <t>Green Lakes Trail #4070</t>
  </si>
  <si>
    <t xml:space="preserve">Pole Creek Trail junction </t>
  </si>
  <si>
    <t>Collier Cone</t>
  </si>
  <si>
    <t>Subtotal</t>
  </si>
  <si>
    <t>Base of Yapoah Crater</t>
  </si>
  <si>
    <t>Yapoah Crater</t>
  </si>
  <si>
    <t>Scramble</t>
  </si>
  <si>
    <t>0.2 RT</t>
  </si>
  <si>
    <t>Collier Cone trail</t>
  </si>
  <si>
    <t>Minnie Scott Spring</t>
  </si>
  <si>
    <t>Unnamed viewpoint</t>
  </si>
  <si>
    <t>Demaris Lake</t>
  </si>
  <si>
    <t>Demaris Lake Trail junction</t>
  </si>
  <si>
    <t>Demaris Lake Trail</t>
  </si>
  <si>
    <t>1.4 RT</t>
  </si>
  <si>
    <t xml:space="preserve">Stop/Camp </t>
  </si>
  <si>
    <t>North Matthieu Lake Trail #4062</t>
  </si>
  <si>
    <t>Meal</t>
  </si>
  <si>
    <t>Item</t>
  </si>
  <si>
    <t>Ounces</t>
  </si>
  <si>
    <t>Pounds</t>
  </si>
  <si>
    <t>Total Weight:</t>
  </si>
  <si>
    <t>Breakfast</t>
  </si>
  <si>
    <t>None</t>
  </si>
  <si>
    <t>Snack</t>
  </si>
  <si>
    <t>Granola Bar</t>
  </si>
  <si>
    <t>Lunch</t>
  </si>
  <si>
    <t>Bagel &amp; Peanut Butter</t>
  </si>
  <si>
    <t>Dinner</t>
  </si>
  <si>
    <t>Dessert</t>
  </si>
  <si>
    <t>Oatmeal w/cinnamon &amp; brown sugar</t>
  </si>
  <si>
    <t>Hot chocolate</t>
  </si>
  <si>
    <t>Mexican Corn Pie</t>
  </si>
  <si>
    <t>Total Ounces</t>
  </si>
  <si>
    <t>Total Pounds</t>
  </si>
  <si>
    <t>Total Weight for the trip:</t>
  </si>
  <si>
    <t>Have snacks and extra water in car</t>
  </si>
  <si>
    <t>Menu for 40 Mile Backpacking Trip - 2020</t>
  </si>
  <si>
    <t>Day of Week</t>
  </si>
  <si>
    <t>McDonald's sausage buiscuit</t>
  </si>
  <si>
    <t>Day 1 - Sunday</t>
  </si>
  <si>
    <t>Day 2 - Monday</t>
  </si>
  <si>
    <t>Day 3 - Tuesday</t>
  </si>
  <si>
    <t>Day 4 - Wednesday</t>
  </si>
  <si>
    <t>Chocolate bar 1/2</t>
  </si>
  <si>
    <t>Cream of Rice</t>
  </si>
  <si>
    <t>Breakfast Bar</t>
  </si>
  <si>
    <t>Cheese</t>
  </si>
  <si>
    <t>Pepperoni (1/2 pkg)</t>
  </si>
  <si>
    <t>Fruit Roll (1/2 pkg)</t>
  </si>
  <si>
    <t>Mashed Potatoes</t>
  </si>
  <si>
    <t>Ginger Snaps</t>
  </si>
  <si>
    <t>Oatmeal w/Peanutbutter &amp; brown sugar</t>
  </si>
  <si>
    <t>Trail Mix (1/2 pkg)</t>
  </si>
  <si>
    <t>Espresso Beans (1/3 pkg)</t>
  </si>
  <si>
    <t>Sunday breakfast at the car: Granola w/powdered mild, coffee</t>
  </si>
  <si>
    <t>Almonds</t>
  </si>
  <si>
    <t>Notes on spaghetti meal</t>
  </si>
  <si>
    <t>12 ounces of sauce dehydrate for one serving</t>
  </si>
  <si>
    <t>1.75 ounces of noodles</t>
  </si>
  <si>
    <t>Itinerary</t>
  </si>
  <si>
    <t>Mileage</t>
  </si>
  <si>
    <t>Camp Elevation</t>
  </si>
  <si>
    <t>Ascent</t>
  </si>
  <si>
    <t>Descent</t>
  </si>
  <si>
    <t>Notes</t>
  </si>
  <si>
    <t>Day 1 – Pole Creek to Camp Lake -Started 7:30 am - Finished at 12:30 pm</t>
  </si>
  <si>
    <t>Parked at Pole Creek Trailhead the night before. Park down a side road and away from the trailhead for a quiet night. Elapsed time 5 hours.</t>
  </si>
  <si>
    <t>Day 2 – Camp Lake – Sawyer Bar - Started 7:45 am - Finished at 6:35 pm</t>
  </si>
  <si>
    <t>Elapsed time 10:55 hours</t>
  </si>
  <si>
    <t>Day 3 – Sawyer Bar to North Matthieu Lake - Started 7:30 am -Finished at 12:30 pm</t>
  </si>
  <si>
    <t>Elapsed time 5 hours</t>
  </si>
  <si>
    <t>Dry camp. Elapsed time 7:19 hours, including missed trail junction.</t>
  </si>
  <si>
    <t>Day 4 –North Matthieu Lake to Pole Creek - Started at 7:35 am - Finished at 1:45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</si>
</sst>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dd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6" borderId="11" xfId="0" applyNumberFormat="1" applyFill="1" applyBorder="1" applyAlignment="1">
      <alignment horizontal="center" vertical="center"/>
    </xf>
    <xf numFmtId="164" fontId="0" fillId="6" borderId="9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 vertical="center"/>
    </xf>
    <xf numFmtId="16" fontId="0" fillId="7" borderId="19" xfId="0" applyNumberForma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164" fontId="0" fillId="7" borderId="10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4" fillId="0" borderId="0" xfId="1"/>
    <xf numFmtId="0" fontId="4" fillId="8" borderId="1" xfId="1" applyFill="1" applyBorder="1"/>
    <xf numFmtId="0" fontId="4" fillId="8" borderId="1" xfId="1" applyFill="1" applyBorder="1" applyAlignment="1">
      <alignment horizontal="right"/>
    </xf>
    <xf numFmtId="0" fontId="4" fillId="9" borderId="1" xfId="1" applyFill="1" applyBorder="1"/>
    <xf numFmtId="0" fontId="4" fillId="9" borderId="30" xfId="1" applyFill="1" applyBorder="1"/>
    <xf numFmtId="0" fontId="4" fillId="9" borderId="31" xfId="1" applyFill="1" applyBorder="1"/>
    <xf numFmtId="0" fontId="4" fillId="9" borderId="32" xfId="1" applyFill="1" applyBorder="1"/>
    <xf numFmtId="12" fontId="4" fillId="9" borderId="31" xfId="1" applyNumberFormat="1" applyFill="1" applyBorder="1" applyAlignment="1">
      <alignment horizontal="left"/>
    </xf>
    <xf numFmtId="0" fontId="4" fillId="0" borderId="1" xfId="1" applyBorder="1"/>
    <xf numFmtId="0" fontId="4" fillId="0" borderId="33" xfId="1" applyBorder="1"/>
    <xf numFmtId="0" fontId="4" fillId="0" borderId="34" xfId="1" applyBorder="1"/>
    <xf numFmtId="0" fontId="5" fillId="0" borderId="1" xfId="1" applyFont="1" applyBorder="1"/>
    <xf numFmtId="0" fontId="4" fillId="0" borderId="2" xfId="1" applyBorder="1"/>
    <xf numFmtId="0" fontId="4" fillId="9" borderId="1" xfId="1" applyFill="1" applyBorder="1" applyAlignment="1">
      <alignment wrapText="1"/>
    </xf>
    <xf numFmtId="165" fontId="0" fillId="7" borderId="19" xfId="0" applyNumberFormat="1" applyFill="1" applyBorder="1" applyAlignment="1">
      <alignment horizontal="center" vertical="center"/>
    </xf>
    <xf numFmtId="0" fontId="4" fillId="0" borderId="1" xfId="1" applyFont="1" applyBorder="1"/>
    <xf numFmtId="0" fontId="4" fillId="10" borderId="1" xfId="1" applyFill="1" applyBorder="1"/>
    <xf numFmtId="16" fontId="0" fillId="5" borderId="18" xfId="0" applyNumberForma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16" fontId="0" fillId="6" borderId="27" xfId="0" applyNumberFormat="1" applyFill="1" applyBorder="1" applyAlignment="1">
      <alignment horizontal="center" vertical="center"/>
    </xf>
    <xf numFmtId="16" fontId="0" fillId="6" borderId="28" xfId="0" applyNumberFormat="1" applyFill="1" applyBorder="1" applyAlignment="1">
      <alignment horizontal="center" vertical="center"/>
    </xf>
    <xf numFmtId="16" fontId="0" fillId="6" borderId="15" xfId="0" applyNumberFormat="1" applyFill="1" applyBorder="1" applyAlignment="1">
      <alignment horizontal="center" vertical="center"/>
    </xf>
    <xf numFmtId="16" fontId="0" fillId="4" borderId="27" xfId="0" applyNumberFormat="1" applyFill="1" applyBorder="1" applyAlignment="1">
      <alignment horizontal="center" vertical="center"/>
    </xf>
    <xf numFmtId="16" fontId="0" fillId="4" borderId="28" xfId="0" applyNumberFormat="1" applyFill="1" applyBorder="1" applyAlignment="1">
      <alignment horizontal="center" vertical="center"/>
    </xf>
    <xf numFmtId="16" fontId="0" fillId="4" borderId="29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" fontId="0" fillId="3" borderId="18" xfId="0" applyNumberFormat="1" applyFill="1" applyBorder="1" applyAlignment="1">
      <alignment horizontal="center" vertical="center"/>
    </xf>
    <xf numFmtId="165" fontId="0" fillId="3" borderId="27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0" fillId="5" borderId="27" xfId="0" applyNumberFormat="1" applyFill="1" applyBorder="1" applyAlignment="1">
      <alignment horizontal="center" vertical="center"/>
    </xf>
    <xf numFmtId="165" fontId="0" fillId="6" borderId="27" xfId="0" applyNumberFormat="1" applyFill="1" applyBorder="1" applyAlignment="1">
      <alignment horizontal="center" vertical="center"/>
    </xf>
    <xf numFmtId="165" fontId="0" fillId="4" borderId="27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</cellXfs>
  <cellStyles count="2">
    <cellStyle name="Normal" xfId="0" builtinId="0"/>
    <cellStyle name="Normal 2" xfId="1" xr:uid="{72E43397-6386-441F-9E07-77AEAA623D4C}"/>
  </cellStyles>
  <dxfs count="0"/>
  <tableStyles count="0" defaultTableStyle="TableStyleMedium2" defaultPivotStyle="PivotStyleLight16"/>
  <colors>
    <mruColors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04C2-2B31-4AA2-9C7D-17D9A736973E}">
  <sheetPr>
    <tabColor rgb="FF00B0F0"/>
    <pageSetUpPr fitToPage="1"/>
  </sheetPr>
  <dimension ref="B1:J30"/>
  <sheetViews>
    <sheetView tabSelected="1" topLeftCell="A25" workbookViewId="0">
      <selection activeCell="E22" sqref="E22"/>
    </sheetView>
  </sheetViews>
  <sheetFormatPr defaultRowHeight="14.25" x14ac:dyDescent="0.45"/>
  <cols>
    <col min="1" max="1" width="2.3984375" customWidth="1"/>
    <col min="2" max="2" width="7.73046875" style="2" customWidth="1"/>
    <col min="3" max="3" width="11.06640625" style="2" bestFit="1" customWidth="1"/>
    <col min="4" max="5" width="35.73046875" style="2" customWidth="1"/>
    <col min="6" max="6" width="28.33203125" style="2" customWidth="1"/>
    <col min="7" max="10" width="8.59765625" style="3" customWidth="1"/>
  </cols>
  <sheetData>
    <row r="1" spans="2:10" ht="14.65" thickBot="1" x14ac:dyDescent="0.5"/>
    <row r="2" spans="2:10" x14ac:dyDescent="0.45">
      <c r="B2" s="72" t="s">
        <v>4</v>
      </c>
      <c r="C2" s="72" t="s">
        <v>72</v>
      </c>
      <c r="D2" s="70" t="s">
        <v>0</v>
      </c>
      <c r="E2" s="70" t="s">
        <v>49</v>
      </c>
      <c r="F2" s="70" t="s">
        <v>1</v>
      </c>
      <c r="G2" s="67" t="s">
        <v>2</v>
      </c>
      <c r="H2" s="68"/>
      <c r="I2" s="68"/>
      <c r="J2" s="69"/>
    </row>
    <row r="3" spans="2:10" s="1" customFormat="1" ht="14.65" thickBot="1" x14ac:dyDescent="0.5">
      <c r="B3" s="73"/>
      <c r="C3" s="73"/>
      <c r="D3" s="71"/>
      <c r="E3" s="71"/>
      <c r="F3" s="71"/>
      <c r="G3" s="18" t="s">
        <v>3</v>
      </c>
      <c r="H3" s="19" t="s">
        <v>5</v>
      </c>
      <c r="I3" s="19" t="s">
        <v>4</v>
      </c>
      <c r="J3" s="20" t="s">
        <v>37</v>
      </c>
    </row>
    <row r="4" spans="2:10" ht="20.100000000000001" customHeight="1" thickTop="1" x14ac:dyDescent="0.45">
      <c r="B4" s="29">
        <v>44051</v>
      </c>
      <c r="C4" s="55">
        <f>B4</f>
        <v>44051</v>
      </c>
      <c r="D4" s="59" t="s">
        <v>6</v>
      </c>
      <c r="E4" s="60"/>
      <c r="F4" s="30"/>
      <c r="G4" s="31"/>
      <c r="H4" s="32"/>
      <c r="I4" s="32"/>
      <c r="J4" s="33"/>
    </row>
    <row r="5" spans="2:10" ht="20.100000000000001" customHeight="1" x14ac:dyDescent="0.45">
      <c r="B5" s="74">
        <v>44052</v>
      </c>
      <c r="C5" s="75">
        <f>B5</f>
        <v>44052</v>
      </c>
      <c r="D5" s="15" t="s">
        <v>7</v>
      </c>
      <c r="E5" s="15" t="s">
        <v>8</v>
      </c>
      <c r="F5" s="15" t="s">
        <v>11</v>
      </c>
      <c r="G5" s="12">
        <v>2.1</v>
      </c>
      <c r="H5" s="8"/>
      <c r="I5" s="8"/>
      <c r="J5" s="10"/>
    </row>
    <row r="6" spans="2:10" ht="20.100000000000001" customHeight="1" x14ac:dyDescent="0.45">
      <c r="B6" s="74"/>
      <c r="C6" s="76"/>
      <c r="D6" s="15" t="s">
        <v>8</v>
      </c>
      <c r="E6" s="15" t="s">
        <v>46</v>
      </c>
      <c r="F6" s="15" t="s">
        <v>9</v>
      </c>
      <c r="G6" s="12">
        <v>2.5</v>
      </c>
      <c r="H6" s="8"/>
      <c r="I6" s="8"/>
      <c r="J6" s="10"/>
    </row>
    <row r="7" spans="2:10" ht="20.100000000000001" customHeight="1" x14ac:dyDescent="0.45">
      <c r="B7" s="74"/>
      <c r="C7" s="76"/>
      <c r="D7" s="15" t="s">
        <v>46</v>
      </c>
      <c r="E7" s="15" t="s">
        <v>45</v>
      </c>
      <c r="F7" s="15" t="s">
        <v>47</v>
      </c>
      <c r="G7" s="12"/>
      <c r="H7" s="8" t="s">
        <v>48</v>
      </c>
      <c r="I7" s="8"/>
      <c r="J7" s="10"/>
    </row>
    <row r="8" spans="2:10" ht="20.100000000000001" customHeight="1" x14ac:dyDescent="0.45">
      <c r="B8" s="74"/>
      <c r="C8" s="77"/>
      <c r="D8" s="15" t="s">
        <v>46</v>
      </c>
      <c r="E8" s="39" t="s">
        <v>10</v>
      </c>
      <c r="F8" s="15" t="s">
        <v>9</v>
      </c>
      <c r="G8" s="12">
        <v>2.2999999999999998</v>
      </c>
      <c r="H8" s="8"/>
      <c r="I8" s="8">
        <v>8.3000000000000007</v>
      </c>
      <c r="J8" s="10">
        <v>8.3000000000000007</v>
      </c>
    </row>
    <row r="9" spans="2:10" ht="20.100000000000001" customHeight="1" x14ac:dyDescent="0.45">
      <c r="B9" s="58">
        <v>44053</v>
      </c>
      <c r="C9" s="78">
        <f>B9</f>
        <v>44053</v>
      </c>
      <c r="D9" s="40" t="s">
        <v>10</v>
      </c>
      <c r="E9" s="40" t="s">
        <v>12</v>
      </c>
      <c r="F9" s="40" t="s">
        <v>9</v>
      </c>
      <c r="G9" s="14">
        <v>1.2</v>
      </c>
      <c r="H9" s="6"/>
      <c r="I9" s="6"/>
      <c r="J9" s="7"/>
    </row>
    <row r="10" spans="2:10" ht="20.100000000000001" customHeight="1" x14ac:dyDescent="0.45">
      <c r="B10" s="58"/>
      <c r="C10" s="76"/>
      <c r="D10" s="40" t="s">
        <v>12</v>
      </c>
      <c r="E10" s="40" t="s">
        <v>13</v>
      </c>
      <c r="F10" s="40" t="s">
        <v>14</v>
      </c>
      <c r="G10" s="14">
        <v>2</v>
      </c>
      <c r="H10" s="6"/>
      <c r="I10" s="6"/>
      <c r="J10" s="7"/>
    </row>
    <row r="11" spans="2:10" ht="20.100000000000001" customHeight="1" x14ac:dyDescent="0.45">
      <c r="B11" s="58"/>
      <c r="C11" s="76"/>
      <c r="D11" s="17" t="s">
        <v>15</v>
      </c>
      <c r="E11" s="17" t="s">
        <v>16</v>
      </c>
      <c r="F11" s="17" t="s">
        <v>17</v>
      </c>
      <c r="G11" s="14">
        <v>0.2</v>
      </c>
      <c r="H11" s="6"/>
      <c r="I11" s="6"/>
      <c r="J11" s="7"/>
    </row>
    <row r="12" spans="2:10" ht="20.100000000000001" customHeight="1" x14ac:dyDescent="0.45">
      <c r="B12" s="58"/>
      <c r="C12" s="76"/>
      <c r="D12" s="17" t="s">
        <v>16</v>
      </c>
      <c r="E12" s="17" t="s">
        <v>18</v>
      </c>
      <c r="F12" s="17" t="s">
        <v>17</v>
      </c>
      <c r="G12" s="14">
        <v>1.2</v>
      </c>
      <c r="H12" s="6"/>
      <c r="I12" s="6"/>
      <c r="J12" s="7"/>
    </row>
    <row r="13" spans="2:10" ht="20.100000000000001" customHeight="1" x14ac:dyDescent="0.45">
      <c r="B13" s="58"/>
      <c r="C13" s="76"/>
      <c r="D13" s="17" t="s">
        <v>18</v>
      </c>
      <c r="E13" s="17" t="s">
        <v>19</v>
      </c>
      <c r="F13" s="17" t="s">
        <v>17</v>
      </c>
      <c r="G13" s="14">
        <v>1.4</v>
      </c>
      <c r="H13" s="6"/>
      <c r="I13" s="6"/>
      <c r="J13" s="7"/>
    </row>
    <row r="14" spans="2:10" ht="20.100000000000001" customHeight="1" x14ac:dyDescent="0.45">
      <c r="B14" s="58"/>
      <c r="C14" s="77"/>
      <c r="D14" s="17" t="s">
        <v>19</v>
      </c>
      <c r="E14" s="34" t="s">
        <v>20</v>
      </c>
      <c r="F14" s="17" t="s">
        <v>17</v>
      </c>
      <c r="G14" s="14">
        <v>2.1</v>
      </c>
      <c r="H14" s="6"/>
      <c r="I14" s="6">
        <v>8.1</v>
      </c>
      <c r="J14" s="7">
        <v>16.399999999999999</v>
      </c>
    </row>
    <row r="15" spans="2:10" ht="20.100000000000001" customHeight="1" x14ac:dyDescent="0.45">
      <c r="B15" s="61">
        <v>44054</v>
      </c>
      <c r="C15" s="79">
        <f>B15</f>
        <v>44054</v>
      </c>
      <c r="D15" s="21" t="s">
        <v>20</v>
      </c>
      <c r="E15" s="22" t="s">
        <v>22</v>
      </c>
      <c r="F15" s="22" t="s">
        <v>21</v>
      </c>
      <c r="G15" s="23">
        <v>1.9</v>
      </c>
      <c r="H15" s="24"/>
      <c r="I15" s="24"/>
      <c r="J15" s="25"/>
    </row>
    <row r="16" spans="2:10" ht="20.100000000000001" customHeight="1" x14ac:dyDescent="0.45">
      <c r="B16" s="62"/>
      <c r="C16" s="76"/>
      <c r="D16" s="22" t="s">
        <v>22</v>
      </c>
      <c r="E16" s="21" t="s">
        <v>13</v>
      </c>
      <c r="F16" s="22" t="s">
        <v>24</v>
      </c>
      <c r="G16" s="26">
        <v>0.6</v>
      </c>
      <c r="H16" s="27"/>
      <c r="I16" s="27"/>
      <c r="J16" s="28"/>
    </row>
    <row r="17" spans="2:10" ht="20.100000000000001" customHeight="1" x14ac:dyDescent="0.45">
      <c r="B17" s="62"/>
      <c r="C17" s="76"/>
      <c r="D17" s="21" t="s">
        <v>15</v>
      </c>
      <c r="E17" s="21" t="s">
        <v>23</v>
      </c>
      <c r="F17" s="21" t="s">
        <v>17</v>
      </c>
      <c r="G17" s="26">
        <v>2</v>
      </c>
      <c r="H17" s="27"/>
      <c r="I17" s="27"/>
      <c r="J17" s="28"/>
    </row>
    <row r="18" spans="2:10" ht="20.100000000000001" customHeight="1" x14ac:dyDescent="0.45">
      <c r="B18" s="62"/>
      <c r="C18" s="76"/>
      <c r="D18" s="21" t="s">
        <v>23</v>
      </c>
      <c r="E18" s="21" t="s">
        <v>36</v>
      </c>
      <c r="F18" s="21" t="s">
        <v>42</v>
      </c>
      <c r="G18" s="26"/>
      <c r="H18" s="27" t="s">
        <v>29</v>
      </c>
      <c r="I18" s="27"/>
      <c r="J18" s="28"/>
    </row>
    <row r="19" spans="2:10" ht="20.100000000000001" customHeight="1" x14ac:dyDescent="0.45">
      <c r="B19" s="62"/>
      <c r="C19" s="76"/>
      <c r="D19" s="21" t="s">
        <v>23</v>
      </c>
      <c r="E19" s="21" t="s">
        <v>43</v>
      </c>
      <c r="F19" s="21" t="s">
        <v>17</v>
      </c>
      <c r="G19" s="26">
        <v>0.5</v>
      </c>
      <c r="H19" s="27"/>
      <c r="I19" s="27"/>
      <c r="J19" s="28"/>
    </row>
    <row r="20" spans="2:10" ht="20.100000000000001" customHeight="1" x14ac:dyDescent="0.45">
      <c r="B20" s="62"/>
      <c r="C20" s="76"/>
      <c r="D20" s="21" t="s">
        <v>43</v>
      </c>
      <c r="E20" s="21" t="s">
        <v>25</v>
      </c>
      <c r="F20" s="21" t="s">
        <v>17</v>
      </c>
      <c r="G20" s="26">
        <v>1.2</v>
      </c>
      <c r="H20" s="27"/>
      <c r="I20" s="27"/>
      <c r="J20" s="28"/>
    </row>
    <row r="21" spans="2:10" ht="20.100000000000001" customHeight="1" x14ac:dyDescent="0.45">
      <c r="B21" s="62"/>
      <c r="C21" s="76"/>
      <c r="D21" s="21" t="s">
        <v>25</v>
      </c>
      <c r="E21" s="21" t="s">
        <v>38</v>
      </c>
      <c r="F21" s="21" t="s">
        <v>17</v>
      </c>
      <c r="G21" s="26">
        <v>0.7</v>
      </c>
      <c r="H21" s="27"/>
      <c r="I21" s="27"/>
      <c r="J21" s="28"/>
    </row>
    <row r="22" spans="2:10" ht="20.100000000000001" customHeight="1" x14ac:dyDescent="0.45">
      <c r="B22" s="62"/>
      <c r="C22" s="76"/>
      <c r="D22" s="21" t="s">
        <v>38</v>
      </c>
      <c r="E22" s="21" t="s">
        <v>39</v>
      </c>
      <c r="F22" s="21" t="s">
        <v>40</v>
      </c>
      <c r="G22" s="26"/>
      <c r="H22" s="27" t="s">
        <v>41</v>
      </c>
      <c r="I22" s="27"/>
      <c r="J22" s="28"/>
    </row>
    <row r="23" spans="2:10" ht="20.100000000000001" customHeight="1" x14ac:dyDescent="0.45">
      <c r="B23" s="62"/>
      <c r="C23" s="76"/>
      <c r="D23" s="21" t="s">
        <v>25</v>
      </c>
      <c r="E23" s="21" t="s">
        <v>26</v>
      </c>
      <c r="F23" s="21" t="s">
        <v>17</v>
      </c>
      <c r="G23" s="26">
        <v>2.4</v>
      </c>
      <c r="H23" s="27"/>
      <c r="I23" s="27"/>
      <c r="J23" s="28"/>
    </row>
    <row r="24" spans="2:10" ht="20.100000000000001" customHeight="1" x14ac:dyDescent="0.45">
      <c r="B24" s="63"/>
      <c r="C24" s="77"/>
      <c r="D24" s="21" t="s">
        <v>26</v>
      </c>
      <c r="E24" s="35" t="s">
        <v>27</v>
      </c>
      <c r="F24" s="21" t="s">
        <v>50</v>
      </c>
      <c r="G24" s="26">
        <v>0.6</v>
      </c>
      <c r="H24" s="27"/>
      <c r="I24" s="27">
        <v>10.7</v>
      </c>
      <c r="J24" s="28">
        <v>27.1</v>
      </c>
    </row>
    <row r="25" spans="2:10" ht="20.100000000000001" customHeight="1" x14ac:dyDescent="0.45">
      <c r="B25" s="64">
        <v>44055</v>
      </c>
      <c r="C25" s="80">
        <f>B25</f>
        <v>44055</v>
      </c>
      <c r="D25" s="16" t="s">
        <v>27</v>
      </c>
      <c r="E25" s="16" t="s">
        <v>26</v>
      </c>
      <c r="F25" s="16" t="s">
        <v>17</v>
      </c>
      <c r="G25" s="13">
        <v>0.6</v>
      </c>
      <c r="H25" s="9"/>
      <c r="I25" s="9"/>
      <c r="J25" s="11"/>
    </row>
    <row r="26" spans="2:10" ht="20.100000000000001" customHeight="1" x14ac:dyDescent="0.45">
      <c r="B26" s="65"/>
      <c r="C26" s="76"/>
      <c r="D26" s="16" t="s">
        <v>26</v>
      </c>
      <c r="E26" s="16" t="s">
        <v>30</v>
      </c>
      <c r="F26" s="16" t="s">
        <v>17</v>
      </c>
      <c r="G26" s="13">
        <v>0.14000000000000001</v>
      </c>
      <c r="H26" s="9"/>
      <c r="I26" s="9"/>
      <c r="J26" s="11"/>
    </row>
    <row r="27" spans="2:10" ht="20.100000000000001" customHeight="1" x14ac:dyDescent="0.45">
      <c r="B27" s="65"/>
      <c r="C27" s="76"/>
      <c r="D27" s="16" t="s">
        <v>30</v>
      </c>
      <c r="E27" s="16" t="s">
        <v>44</v>
      </c>
      <c r="F27" s="16" t="s">
        <v>28</v>
      </c>
      <c r="G27" s="13"/>
      <c r="H27" s="9" t="s">
        <v>29</v>
      </c>
      <c r="I27" s="9"/>
      <c r="J27" s="11"/>
    </row>
    <row r="28" spans="2:10" ht="20.100000000000001" customHeight="1" x14ac:dyDescent="0.45">
      <c r="B28" s="65"/>
      <c r="C28" s="76"/>
      <c r="D28" s="16" t="s">
        <v>30</v>
      </c>
      <c r="E28" s="16" t="s">
        <v>31</v>
      </c>
      <c r="F28" s="16" t="s">
        <v>32</v>
      </c>
      <c r="G28" s="13">
        <v>1.8</v>
      </c>
      <c r="H28" s="9"/>
      <c r="I28" s="9"/>
      <c r="J28" s="11"/>
    </row>
    <row r="29" spans="2:10" ht="20.100000000000001" customHeight="1" x14ac:dyDescent="0.45">
      <c r="B29" s="65"/>
      <c r="C29" s="76"/>
      <c r="D29" s="16" t="s">
        <v>31</v>
      </c>
      <c r="E29" s="16" t="s">
        <v>33</v>
      </c>
      <c r="F29" s="16" t="s">
        <v>34</v>
      </c>
      <c r="G29" s="13">
        <v>6.7</v>
      </c>
      <c r="H29" s="9"/>
      <c r="I29" s="9"/>
      <c r="J29" s="11"/>
    </row>
    <row r="30" spans="2:10" ht="20.100000000000001" customHeight="1" thickBot="1" x14ac:dyDescent="0.5">
      <c r="B30" s="66"/>
      <c r="C30" s="81"/>
      <c r="D30" s="36" t="s">
        <v>35</v>
      </c>
      <c r="E30" s="37" t="s">
        <v>7</v>
      </c>
      <c r="F30" s="36" t="s">
        <v>11</v>
      </c>
      <c r="G30" s="38">
        <v>1.4</v>
      </c>
      <c r="H30" s="4"/>
      <c r="I30" s="4">
        <v>11.2</v>
      </c>
      <c r="J30" s="5">
        <v>38.299999999999997</v>
      </c>
    </row>
  </sheetData>
  <mergeCells count="15">
    <mergeCell ref="B9:B14"/>
    <mergeCell ref="D4:E4"/>
    <mergeCell ref="B15:B24"/>
    <mergeCell ref="B25:B30"/>
    <mergeCell ref="G2:J2"/>
    <mergeCell ref="D2:D3"/>
    <mergeCell ref="E2:E3"/>
    <mergeCell ref="F2:F3"/>
    <mergeCell ref="B2:B3"/>
    <mergeCell ref="B5:B8"/>
    <mergeCell ref="C2:C3"/>
    <mergeCell ref="C5:C8"/>
    <mergeCell ref="C9:C14"/>
    <mergeCell ref="C15:C24"/>
    <mergeCell ref="C25:C30"/>
  </mergeCells>
  <pageMargins left="0.45" right="0.45" top="0.25" bottom="0.25" header="0.3" footer="0.3"/>
  <pageSetup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9E345-DCD3-4C59-989A-2B133BCFED48}">
  <dimension ref="A1:F6"/>
  <sheetViews>
    <sheetView workbookViewId="0">
      <selection activeCell="D6" sqref="D6"/>
    </sheetView>
  </sheetViews>
  <sheetFormatPr defaultRowHeight="14.25" x14ac:dyDescent="0.45"/>
  <cols>
    <col min="1" max="1" width="24.3984375" customWidth="1"/>
    <col min="2" max="2" width="6.86328125" bestFit="1" customWidth="1"/>
    <col min="3" max="3" width="12.33203125" bestFit="1" customWidth="1"/>
    <col min="4" max="4" width="5.73046875" bestFit="1" customWidth="1"/>
    <col min="5" max="5" width="6.73046875" bestFit="1" customWidth="1"/>
    <col min="6" max="6" width="102.6640625" bestFit="1" customWidth="1"/>
  </cols>
  <sheetData>
    <row r="1" spans="1:6" x14ac:dyDescent="0.45">
      <c r="A1" s="83" t="s">
        <v>94</v>
      </c>
      <c r="B1" s="83" t="s">
        <v>95</v>
      </c>
      <c r="C1" s="83" t="s">
        <v>96</v>
      </c>
      <c r="D1" s="83" t="s">
        <v>97</v>
      </c>
      <c r="E1" s="83" t="s">
        <v>98</v>
      </c>
      <c r="F1" s="83" t="s">
        <v>99</v>
      </c>
    </row>
    <row r="2" spans="1:6" x14ac:dyDescent="0.45">
      <c r="A2" s="84" t="s">
        <v>100</v>
      </c>
      <c r="B2" s="84">
        <v>9.9</v>
      </c>
      <c r="C2" s="85">
        <v>5340</v>
      </c>
      <c r="D2" s="85">
        <v>2074</v>
      </c>
      <c r="E2" s="84">
        <v>562</v>
      </c>
      <c r="F2" s="84" t="s">
        <v>101</v>
      </c>
    </row>
    <row r="3" spans="1:6" x14ac:dyDescent="0.45">
      <c r="A3" s="84" t="s">
        <v>102</v>
      </c>
      <c r="B3" s="84">
        <v>15.7</v>
      </c>
      <c r="C3" s="85">
        <v>6474</v>
      </c>
      <c r="D3" s="85">
        <v>2472</v>
      </c>
      <c r="E3" s="85">
        <v>2867</v>
      </c>
      <c r="F3" s="84" t="s">
        <v>103</v>
      </c>
    </row>
    <row r="4" spans="1:6" x14ac:dyDescent="0.45">
      <c r="A4" s="84" t="s">
        <v>104</v>
      </c>
      <c r="B4" s="84">
        <v>10.5</v>
      </c>
      <c r="C4" s="85">
        <v>5767</v>
      </c>
      <c r="D4" s="85">
        <v>2324</v>
      </c>
      <c r="E4" s="85">
        <v>3018</v>
      </c>
      <c r="F4" s="84" t="s">
        <v>105</v>
      </c>
    </row>
    <row r="5" spans="1:6" ht="26.25" x14ac:dyDescent="0.45">
      <c r="A5" s="84" t="s">
        <v>107</v>
      </c>
      <c r="B5" s="84">
        <v>12.7</v>
      </c>
      <c r="C5" s="85">
        <v>6484</v>
      </c>
      <c r="D5" s="85">
        <v>1663</v>
      </c>
      <c r="E5" s="85">
        <v>2119</v>
      </c>
      <c r="F5" s="84" t="s">
        <v>106</v>
      </c>
    </row>
    <row r="6" spans="1:6" x14ac:dyDescent="0.45">
      <c r="A6" s="82"/>
      <c r="B6" s="85">
        <f>SUM(B2:B5)</f>
        <v>48.8</v>
      </c>
      <c r="C6" s="82"/>
      <c r="D6" s="85">
        <f>SUM(D2:D5)</f>
        <v>8533</v>
      </c>
      <c r="E6" s="85">
        <f>SUM(E2:E5)</f>
        <v>8566</v>
      </c>
      <c r="F6" s="82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3D3C-7FB8-4DB7-871A-E99175783E12}">
  <sheetPr>
    <tabColor rgb="FFFFC000"/>
  </sheetPr>
  <dimension ref="A1:F54"/>
  <sheetViews>
    <sheetView workbookViewId="0">
      <selection activeCell="F5" sqref="F5"/>
    </sheetView>
  </sheetViews>
  <sheetFormatPr defaultRowHeight="12.75" x14ac:dyDescent="0.35"/>
  <cols>
    <col min="1" max="1" width="20" style="41" customWidth="1"/>
    <col min="2" max="2" width="32.73046875" style="41" bestFit="1" customWidth="1"/>
    <col min="3" max="5" width="9.06640625" style="41"/>
    <col min="6" max="6" width="6.9296875" style="41" bestFit="1" customWidth="1"/>
    <col min="7" max="256" width="9.06640625" style="41"/>
    <col min="257" max="257" width="20" style="41" customWidth="1"/>
    <col min="258" max="258" width="29.46484375" style="41" bestFit="1" customWidth="1"/>
    <col min="259" max="261" width="9.06640625" style="41"/>
    <col min="262" max="262" width="6.9296875" style="41" bestFit="1" customWidth="1"/>
    <col min="263" max="512" width="9.06640625" style="41"/>
    <col min="513" max="513" width="20" style="41" customWidth="1"/>
    <col min="514" max="514" width="29.46484375" style="41" bestFit="1" customWidth="1"/>
    <col min="515" max="517" width="9.06640625" style="41"/>
    <col min="518" max="518" width="6.9296875" style="41" bestFit="1" customWidth="1"/>
    <col min="519" max="768" width="9.06640625" style="41"/>
    <col min="769" max="769" width="20" style="41" customWidth="1"/>
    <col min="770" max="770" width="29.46484375" style="41" bestFit="1" customWidth="1"/>
    <col min="771" max="773" width="9.06640625" style="41"/>
    <col min="774" max="774" width="6.9296875" style="41" bestFit="1" customWidth="1"/>
    <col min="775" max="1024" width="9.06640625" style="41"/>
    <col min="1025" max="1025" width="20" style="41" customWidth="1"/>
    <col min="1026" max="1026" width="29.46484375" style="41" bestFit="1" customWidth="1"/>
    <col min="1027" max="1029" width="9.06640625" style="41"/>
    <col min="1030" max="1030" width="6.9296875" style="41" bestFit="1" customWidth="1"/>
    <col min="1031" max="1280" width="9.06640625" style="41"/>
    <col min="1281" max="1281" width="20" style="41" customWidth="1"/>
    <col min="1282" max="1282" width="29.46484375" style="41" bestFit="1" customWidth="1"/>
    <col min="1283" max="1285" width="9.06640625" style="41"/>
    <col min="1286" max="1286" width="6.9296875" style="41" bestFit="1" customWidth="1"/>
    <col min="1287" max="1536" width="9.06640625" style="41"/>
    <col min="1537" max="1537" width="20" style="41" customWidth="1"/>
    <col min="1538" max="1538" width="29.46484375" style="41" bestFit="1" customWidth="1"/>
    <col min="1539" max="1541" width="9.06640625" style="41"/>
    <col min="1542" max="1542" width="6.9296875" style="41" bestFit="1" customWidth="1"/>
    <col min="1543" max="1792" width="9.06640625" style="41"/>
    <col min="1793" max="1793" width="20" style="41" customWidth="1"/>
    <col min="1794" max="1794" width="29.46484375" style="41" bestFit="1" customWidth="1"/>
    <col min="1795" max="1797" width="9.06640625" style="41"/>
    <col min="1798" max="1798" width="6.9296875" style="41" bestFit="1" customWidth="1"/>
    <col min="1799" max="2048" width="9.06640625" style="41"/>
    <col min="2049" max="2049" width="20" style="41" customWidth="1"/>
    <col min="2050" max="2050" width="29.46484375" style="41" bestFit="1" customWidth="1"/>
    <col min="2051" max="2053" width="9.06640625" style="41"/>
    <col min="2054" max="2054" width="6.9296875" style="41" bestFit="1" customWidth="1"/>
    <col min="2055" max="2304" width="9.06640625" style="41"/>
    <col min="2305" max="2305" width="20" style="41" customWidth="1"/>
    <col min="2306" max="2306" width="29.46484375" style="41" bestFit="1" customWidth="1"/>
    <col min="2307" max="2309" width="9.06640625" style="41"/>
    <col min="2310" max="2310" width="6.9296875" style="41" bestFit="1" customWidth="1"/>
    <col min="2311" max="2560" width="9.06640625" style="41"/>
    <col min="2561" max="2561" width="20" style="41" customWidth="1"/>
    <col min="2562" max="2562" width="29.46484375" style="41" bestFit="1" customWidth="1"/>
    <col min="2563" max="2565" width="9.06640625" style="41"/>
    <col min="2566" max="2566" width="6.9296875" style="41" bestFit="1" customWidth="1"/>
    <col min="2567" max="2816" width="9.06640625" style="41"/>
    <col min="2817" max="2817" width="20" style="41" customWidth="1"/>
    <col min="2818" max="2818" width="29.46484375" style="41" bestFit="1" customWidth="1"/>
    <col min="2819" max="2821" width="9.06640625" style="41"/>
    <col min="2822" max="2822" width="6.9296875" style="41" bestFit="1" customWidth="1"/>
    <col min="2823" max="3072" width="9.06640625" style="41"/>
    <col min="3073" max="3073" width="20" style="41" customWidth="1"/>
    <col min="3074" max="3074" width="29.46484375" style="41" bestFit="1" customWidth="1"/>
    <col min="3075" max="3077" width="9.06640625" style="41"/>
    <col min="3078" max="3078" width="6.9296875" style="41" bestFit="1" customWidth="1"/>
    <col min="3079" max="3328" width="9.06640625" style="41"/>
    <col min="3329" max="3329" width="20" style="41" customWidth="1"/>
    <col min="3330" max="3330" width="29.46484375" style="41" bestFit="1" customWidth="1"/>
    <col min="3331" max="3333" width="9.06640625" style="41"/>
    <col min="3334" max="3334" width="6.9296875" style="41" bestFit="1" customWidth="1"/>
    <col min="3335" max="3584" width="9.06640625" style="41"/>
    <col min="3585" max="3585" width="20" style="41" customWidth="1"/>
    <col min="3586" max="3586" width="29.46484375" style="41" bestFit="1" customWidth="1"/>
    <col min="3587" max="3589" width="9.06640625" style="41"/>
    <col min="3590" max="3590" width="6.9296875" style="41" bestFit="1" customWidth="1"/>
    <col min="3591" max="3840" width="9.06640625" style="41"/>
    <col min="3841" max="3841" width="20" style="41" customWidth="1"/>
    <col min="3842" max="3842" width="29.46484375" style="41" bestFit="1" customWidth="1"/>
    <col min="3843" max="3845" width="9.06640625" style="41"/>
    <col min="3846" max="3846" width="6.9296875" style="41" bestFit="1" customWidth="1"/>
    <col min="3847" max="4096" width="9.06640625" style="41"/>
    <col min="4097" max="4097" width="20" style="41" customWidth="1"/>
    <col min="4098" max="4098" width="29.46484375" style="41" bestFit="1" customWidth="1"/>
    <col min="4099" max="4101" width="9.06640625" style="41"/>
    <col min="4102" max="4102" width="6.9296875" style="41" bestFit="1" customWidth="1"/>
    <col min="4103" max="4352" width="9.06640625" style="41"/>
    <col min="4353" max="4353" width="20" style="41" customWidth="1"/>
    <col min="4354" max="4354" width="29.46484375" style="41" bestFit="1" customWidth="1"/>
    <col min="4355" max="4357" width="9.06640625" style="41"/>
    <col min="4358" max="4358" width="6.9296875" style="41" bestFit="1" customWidth="1"/>
    <col min="4359" max="4608" width="9.06640625" style="41"/>
    <col min="4609" max="4609" width="20" style="41" customWidth="1"/>
    <col min="4610" max="4610" width="29.46484375" style="41" bestFit="1" customWidth="1"/>
    <col min="4611" max="4613" width="9.06640625" style="41"/>
    <col min="4614" max="4614" width="6.9296875" style="41" bestFit="1" customWidth="1"/>
    <col min="4615" max="4864" width="9.06640625" style="41"/>
    <col min="4865" max="4865" width="20" style="41" customWidth="1"/>
    <col min="4866" max="4866" width="29.46484375" style="41" bestFit="1" customWidth="1"/>
    <col min="4867" max="4869" width="9.06640625" style="41"/>
    <col min="4870" max="4870" width="6.9296875" style="41" bestFit="1" customWidth="1"/>
    <col min="4871" max="5120" width="9.06640625" style="41"/>
    <col min="5121" max="5121" width="20" style="41" customWidth="1"/>
    <col min="5122" max="5122" width="29.46484375" style="41" bestFit="1" customWidth="1"/>
    <col min="5123" max="5125" width="9.06640625" style="41"/>
    <col min="5126" max="5126" width="6.9296875" style="41" bestFit="1" customWidth="1"/>
    <col min="5127" max="5376" width="9.06640625" style="41"/>
    <col min="5377" max="5377" width="20" style="41" customWidth="1"/>
    <col min="5378" max="5378" width="29.46484375" style="41" bestFit="1" customWidth="1"/>
    <col min="5379" max="5381" width="9.06640625" style="41"/>
    <col min="5382" max="5382" width="6.9296875" style="41" bestFit="1" customWidth="1"/>
    <col min="5383" max="5632" width="9.06640625" style="41"/>
    <col min="5633" max="5633" width="20" style="41" customWidth="1"/>
    <col min="5634" max="5634" width="29.46484375" style="41" bestFit="1" customWidth="1"/>
    <col min="5635" max="5637" width="9.06640625" style="41"/>
    <col min="5638" max="5638" width="6.9296875" style="41" bestFit="1" customWidth="1"/>
    <col min="5639" max="5888" width="9.06640625" style="41"/>
    <col min="5889" max="5889" width="20" style="41" customWidth="1"/>
    <col min="5890" max="5890" width="29.46484375" style="41" bestFit="1" customWidth="1"/>
    <col min="5891" max="5893" width="9.06640625" style="41"/>
    <col min="5894" max="5894" width="6.9296875" style="41" bestFit="1" customWidth="1"/>
    <col min="5895" max="6144" width="9.06640625" style="41"/>
    <col min="6145" max="6145" width="20" style="41" customWidth="1"/>
    <col min="6146" max="6146" width="29.46484375" style="41" bestFit="1" customWidth="1"/>
    <col min="6147" max="6149" width="9.06640625" style="41"/>
    <col min="6150" max="6150" width="6.9296875" style="41" bestFit="1" customWidth="1"/>
    <col min="6151" max="6400" width="9.06640625" style="41"/>
    <col min="6401" max="6401" width="20" style="41" customWidth="1"/>
    <col min="6402" max="6402" width="29.46484375" style="41" bestFit="1" customWidth="1"/>
    <col min="6403" max="6405" width="9.06640625" style="41"/>
    <col min="6406" max="6406" width="6.9296875" style="41" bestFit="1" customWidth="1"/>
    <col min="6407" max="6656" width="9.06640625" style="41"/>
    <col min="6657" max="6657" width="20" style="41" customWidth="1"/>
    <col min="6658" max="6658" width="29.46484375" style="41" bestFit="1" customWidth="1"/>
    <col min="6659" max="6661" width="9.06640625" style="41"/>
    <col min="6662" max="6662" width="6.9296875" style="41" bestFit="1" customWidth="1"/>
    <col min="6663" max="6912" width="9.06640625" style="41"/>
    <col min="6913" max="6913" width="20" style="41" customWidth="1"/>
    <col min="6914" max="6914" width="29.46484375" style="41" bestFit="1" customWidth="1"/>
    <col min="6915" max="6917" width="9.06640625" style="41"/>
    <col min="6918" max="6918" width="6.9296875" style="41" bestFit="1" customWidth="1"/>
    <col min="6919" max="7168" width="9.06640625" style="41"/>
    <col min="7169" max="7169" width="20" style="41" customWidth="1"/>
    <col min="7170" max="7170" width="29.46484375" style="41" bestFit="1" customWidth="1"/>
    <col min="7171" max="7173" width="9.06640625" style="41"/>
    <col min="7174" max="7174" width="6.9296875" style="41" bestFit="1" customWidth="1"/>
    <col min="7175" max="7424" width="9.06640625" style="41"/>
    <col min="7425" max="7425" width="20" style="41" customWidth="1"/>
    <col min="7426" max="7426" width="29.46484375" style="41" bestFit="1" customWidth="1"/>
    <col min="7427" max="7429" width="9.06640625" style="41"/>
    <col min="7430" max="7430" width="6.9296875" style="41" bestFit="1" customWidth="1"/>
    <col min="7431" max="7680" width="9.06640625" style="41"/>
    <col min="7681" max="7681" width="20" style="41" customWidth="1"/>
    <col min="7682" max="7682" width="29.46484375" style="41" bestFit="1" customWidth="1"/>
    <col min="7683" max="7685" width="9.06640625" style="41"/>
    <col min="7686" max="7686" width="6.9296875" style="41" bestFit="1" customWidth="1"/>
    <col min="7687" max="7936" width="9.06640625" style="41"/>
    <col min="7937" max="7937" width="20" style="41" customWidth="1"/>
    <col min="7938" max="7938" width="29.46484375" style="41" bestFit="1" customWidth="1"/>
    <col min="7939" max="7941" width="9.06640625" style="41"/>
    <col min="7942" max="7942" width="6.9296875" style="41" bestFit="1" customWidth="1"/>
    <col min="7943" max="8192" width="9.06640625" style="41"/>
    <col min="8193" max="8193" width="20" style="41" customWidth="1"/>
    <col min="8194" max="8194" width="29.46484375" style="41" bestFit="1" customWidth="1"/>
    <col min="8195" max="8197" width="9.06640625" style="41"/>
    <col min="8198" max="8198" width="6.9296875" style="41" bestFit="1" customWidth="1"/>
    <col min="8199" max="8448" width="9.06640625" style="41"/>
    <col min="8449" max="8449" width="20" style="41" customWidth="1"/>
    <col min="8450" max="8450" width="29.46484375" style="41" bestFit="1" customWidth="1"/>
    <col min="8451" max="8453" width="9.06640625" style="41"/>
    <col min="8454" max="8454" width="6.9296875" style="41" bestFit="1" customWidth="1"/>
    <col min="8455" max="8704" width="9.06640625" style="41"/>
    <col min="8705" max="8705" width="20" style="41" customWidth="1"/>
    <col min="8706" max="8706" width="29.46484375" style="41" bestFit="1" customWidth="1"/>
    <col min="8707" max="8709" width="9.06640625" style="41"/>
    <col min="8710" max="8710" width="6.9296875" style="41" bestFit="1" customWidth="1"/>
    <col min="8711" max="8960" width="9.06640625" style="41"/>
    <col min="8961" max="8961" width="20" style="41" customWidth="1"/>
    <col min="8962" max="8962" width="29.46484375" style="41" bestFit="1" customWidth="1"/>
    <col min="8963" max="8965" width="9.06640625" style="41"/>
    <col min="8966" max="8966" width="6.9296875" style="41" bestFit="1" customWidth="1"/>
    <col min="8967" max="9216" width="9.06640625" style="41"/>
    <col min="9217" max="9217" width="20" style="41" customWidth="1"/>
    <col min="9218" max="9218" width="29.46484375" style="41" bestFit="1" customWidth="1"/>
    <col min="9219" max="9221" width="9.06640625" style="41"/>
    <col min="9222" max="9222" width="6.9296875" style="41" bestFit="1" customWidth="1"/>
    <col min="9223" max="9472" width="9.06640625" style="41"/>
    <col min="9473" max="9473" width="20" style="41" customWidth="1"/>
    <col min="9474" max="9474" width="29.46484375" style="41" bestFit="1" customWidth="1"/>
    <col min="9475" max="9477" width="9.06640625" style="41"/>
    <col min="9478" max="9478" width="6.9296875" style="41" bestFit="1" customWidth="1"/>
    <col min="9479" max="9728" width="9.06640625" style="41"/>
    <col min="9729" max="9729" width="20" style="41" customWidth="1"/>
    <col min="9730" max="9730" width="29.46484375" style="41" bestFit="1" customWidth="1"/>
    <col min="9731" max="9733" width="9.06640625" style="41"/>
    <col min="9734" max="9734" width="6.9296875" style="41" bestFit="1" customWidth="1"/>
    <col min="9735" max="9984" width="9.06640625" style="41"/>
    <col min="9985" max="9985" width="20" style="41" customWidth="1"/>
    <col min="9986" max="9986" width="29.46484375" style="41" bestFit="1" customWidth="1"/>
    <col min="9987" max="9989" width="9.06640625" style="41"/>
    <col min="9990" max="9990" width="6.9296875" style="41" bestFit="1" customWidth="1"/>
    <col min="9991" max="10240" width="9.06640625" style="41"/>
    <col min="10241" max="10241" width="20" style="41" customWidth="1"/>
    <col min="10242" max="10242" width="29.46484375" style="41" bestFit="1" customWidth="1"/>
    <col min="10243" max="10245" width="9.06640625" style="41"/>
    <col min="10246" max="10246" width="6.9296875" style="41" bestFit="1" customWidth="1"/>
    <col min="10247" max="10496" width="9.06640625" style="41"/>
    <col min="10497" max="10497" width="20" style="41" customWidth="1"/>
    <col min="10498" max="10498" width="29.46484375" style="41" bestFit="1" customWidth="1"/>
    <col min="10499" max="10501" width="9.06640625" style="41"/>
    <col min="10502" max="10502" width="6.9296875" style="41" bestFit="1" customWidth="1"/>
    <col min="10503" max="10752" width="9.06640625" style="41"/>
    <col min="10753" max="10753" width="20" style="41" customWidth="1"/>
    <col min="10754" max="10754" width="29.46484375" style="41" bestFit="1" customWidth="1"/>
    <col min="10755" max="10757" width="9.06640625" style="41"/>
    <col min="10758" max="10758" width="6.9296875" style="41" bestFit="1" customWidth="1"/>
    <col min="10759" max="11008" width="9.06640625" style="41"/>
    <col min="11009" max="11009" width="20" style="41" customWidth="1"/>
    <col min="11010" max="11010" width="29.46484375" style="41" bestFit="1" customWidth="1"/>
    <col min="11011" max="11013" width="9.06640625" style="41"/>
    <col min="11014" max="11014" width="6.9296875" style="41" bestFit="1" customWidth="1"/>
    <col min="11015" max="11264" width="9.06640625" style="41"/>
    <col min="11265" max="11265" width="20" style="41" customWidth="1"/>
    <col min="11266" max="11266" width="29.46484375" style="41" bestFit="1" customWidth="1"/>
    <col min="11267" max="11269" width="9.06640625" style="41"/>
    <col min="11270" max="11270" width="6.9296875" style="41" bestFit="1" customWidth="1"/>
    <col min="11271" max="11520" width="9.06640625" style="41"/>
    <col min="11521" max="11521" width="20" style="41" customWidth="1"/>
    <col min="11522" max="11522" width="29.46484375" style="41" bestFit="1" customWidth="1"/>
    <col min="11523" max="11525" width="9.06640625" style="41"/>
    <col min="11526" max="11526" width="6.9296875" style="41" bestFit="1" customWidth="1"/>
    <col min="11527" max="11776" width="9.06640625" style="41"/>
    <col min="11777" max="11777" width="20" style="41" customWidth="1"/>
    <col min="11778" max="11778" width="29.46484375" style="41" bestFit="1" customWidth="1"/>
    <col min="11779" max="11781" width="9.06640625" style="41"/>
    <col min="11782" max="11782" width="6.9296875" style="41" bestFit="1" customWidth="1"/>
    <col min="11783" max="12032" width="9.06640625" style="41"/>
    <col min="12033" max="12033" width="20" style="41" customWidth="1"/>
    <col min="12034" max="12034" width="29.46484375" style="41" bestFit="1" customWidth="1"/>
    <col min="12035" max="12037" width="9.06640625" style="41"/>
    <col min="12038" max="12038" width="6.9296875" style="41" bestFit="1" customWidth="1"/>
    <col min="12039" max="12288" width="9.06640625" style="41"/>
    <col min="12289" max="12289" width="20" style="41" customWidth="1"/>
    <col min="12290" max="12290" width="29.46484375" style="41" bestFit="1" customWidth="1"/>
    <col min="12291" max="12293" width="9.06640625" style="41"/>
    <col min="12294" max="12294" width="6.9296875" style="41" bestFit="1" customWidth="1"/>
    <col min="12295" max="12544" width="9.06640625" style="41"/>
    <col min="12545" max="12545" width="20" style="41" customWidth="1"/>
    <col min="12546" max="12546" width="29.46484375" style="41" bestFit="1" customWidth="1"/>
    <col min="12547" max="12549" width="9.06640625" style="41"/>
    <col min="12550" max="12550" width="6.9296875" style="41" bestFit="1" customWidth="1"/>
    <col min="12551" max="12800" width="9.06640625" style="41"/>
    <col min="12801" max="12801" width="20" style="41" customWidth="1"/>
    <col min="12802" max="12802" width="29.46484375" style="41" bestFit="1" customWidth="1"/>
    <col min="12803" max="12805" width="9.06640625" style="41"/>
    <col min="12806" max="12806" width="6.9296875" style="41" bestFit="1" customWidth="1"/>
    <col min="12807" max="13056" width="9.06640625" style="41"/>
    <col min="13057" max="13057" width="20" style="41" customWidth="1"/>
    <col min="13058" max="13058" width="29.46484375" style="41" bestFit="1" customWidth="1"/>
    <col min="13059" max="13061" width="9.06640625" style="41"/>
    <col min="13062" max="13062" width="6.9296875" style="41" bestFit="1" customWidth="1"/>
    <col min="13063" max="13312" width="9.06640625" style="41"/>
    <col min="13313" max="13313" width="20" style="41" customWidth="1"/>
    <col min="13314" max="13314" width="29.46484375" style="41" bestFit="1" customWidth="1"/>
    <col min="13315" max="13317" width="9.06640625" style="41"/>
    <col min="13318" max="13318" width="6.9296875" style="41" bestFit="1" customWidth="1"/>
    <col min="13319" max="13568" width="9.06640625" style="41"/>
    <col min="13569" max="13569" width="20" style="41" customWidth="1"/>
    <col min="13570" max="13570" width="29.46484375" style="41" bestFit="1" customWidth="1"/>
    <col min="13571" max="13573" width="9.06640625" style="41"/>
    <col min="13574" max="13574" width="6.9296875" style="41" bestFit="1" customWidth="1"/>
    <col min="13575" max="13824" width="9.06640625" style="41"/>
    <col min="13825" max="13825" width="20" style="41" customWidth="1"/>
    <col min="13826" max="13826" width="29.46484375" style="41" bestFit="1" customWidth="1"/>
    <col min="13827" max="13829" width="9.06640625" style="41"/>
    <col min="13830" max="13830" width="6.9296875" style="41" bestFit="1" customWidth="1"/>
    <col min="13831" max="14080" width="9.06640625" style="41"/>
    <col min="14081" max="14081" width="20" style="41" customWidth="1"/>
    <col min="14082" max="14082" width="29.46484375" style="41" bestFit="1" customWidth="1"/>
    <col min="14083" max="14085" width="9.06640625" style="41"/>
    <col min="14086" max="14086" width="6.9296875" style="41" bestFit="1" customWidth="1"/>
    <col min="14087" max="14336" width="9.06640625" style="41"/>
    <col min="14337" max="14337" width="20" style="41" customWidth="1"/>
    <col min="14338" max="14338" width="29.46484375" style="41" bestFit="1" customWidth="1"/>
    <col min="14339" max="14341" width="9.06640625" style="41"/>
    <col min="14342" max="14342" width="6.9296875" style="41" bestFit="1" customWidth="1"/>
    <col min="14343" max="14592" width="9.06640625" style="41"/>
    <col min="14593" max="14593" width="20" style="41" customWidth="1"/>
    <col min="14594" max="14594" width="29.46484375" style="41" bestFit="1" customWidth="1"/>
    <col min="14595" max="14597" width="9.06640625" style="41"/>
    <col min="14598" max="14598" width="6.9296875" style="41" bestFit="1" customWidth="1"/>
    <col min="14599" max="14848" width="9.06640625" style="41"/>
    <col min="14849" max="14849" width="20" style="41" customWidth="1"/>
    <col min="14850" max="14850" width="29.46484375" style="41" bestFit="1" customWidth="1"/>
    <col min="14851" max="14853" width="9.06640625" style="41"/>
    <col min="14854" max="14854" width="6.9296875" style="41" bestFit="1" customWidth="1"/>
    <col min="14855" max="15104" width="9.06640625" style="41"/>
    <col min="15105" max="15105" width="20" style="41" customWidth="1"/>
    <col min="15106" max="15106" width="29.46484375" style="41" bestFit="1" customWidth="1"/>
    <col min="15107" max="15109" width="9.06640625" style="41"/>
    <col min="15110" max="15110" width="6.9296875" style="41" bestFit="1" customWidth="1"/>
    <col min="15111" max="15360" width="9.06640625" style="41"/>
    <col min="15361" max="15361" width="20" style="41" customWidth="1"/>
    <col min="15362" max="15362" width="29.46484375" style="41" bestFit="1" customWidth="1"/>
    <col min="15363" max="15365" width="9.06640625" style="41"/>
    <col min="15366" max="15366" width="6.9296875" style="41" bestFit="1" customWidth="1"/>
    <col min="15367" max="15616" width="9.06640625" style="41"/>
    <col min="15617" max="15617" width="20" style="41" customWidth="1"/>
    <col min="15618" max="15618" width="29.46484375" style="41" bestFit="1" customWidth="1"/>
    <col min="15619" max="15621" width="9.06640625" style="41"/>
    <col min="15622" max="15622" width="6.9296875" style="41" bestFit="1" customWidth="1"/>
    <col min="15623" max="15872" width="9.06640625" style="41"/>
    <col min="15873" max="15873" width="20" style="41" customWidth="1"/>
    <col min="15874" max="15874" width="29.46484375" style="41" bestFit="1" customWidth="1"/>
    <col min="15875" max="15877" width="9.06640625" style="41"/>
    <col min="15878" max="15878" width="6.9296875" style="41" bestFit="1" customWidth="1"/>
    <col min="15879" max="16128" width="9.06640625" style="41"/>
    <col min="16129" max="16129" width="20" style="41" customWidth="1"/>
    <col min="16130" max="16130" width="29.46484375" style="41" bestFit="1" customWidth="1"/>
    <col min="16131" max="16133" width="9.06640625" style="41"/>
    <col min="16134" max="16134" width="6.9296875" style="41" bestFit="1" customWidth="1"/>
    <col min="16135" max="16384" width="9.06640625" style="41"/>
  </cols>
  <sheetData>
    <row r="1" spans="1:6" x14ac:dyDescent="0.35">
      <c r="A1" s="41" t="s">
        <v>71</v>
      </c>
    </row>
    <row r="2" spans="1:6" x14ac:dyDescent="0.35">
      <c r="A2" s="41" t="s">
        <v>89</v>
      </c>
    </row>
    <row r="4" spans="1:6" x14ac:dyDescent="0.35">
      <c r="A4" s="42" t="s">
        <v>51</v>
      </c>
      <c r="B4" s="42" t="s">
        <v>52</v>
      </c>
      <c r="C4" s="42" t="s">
        <v>53</v>
      </c>
      <c r="D4" s="42" t="s">
        <v>53</v>
      </c>
      <c r="E4" s="43" t="s">
        <v>54</v>
      </c>
      <c r="F4" s="42" t="s">
        <v>53</v>
      </c>
    </row>
    <row r="5" spans="1:6" x14ac:dyDescent="0.35">
      <c r="A5" s="44" t="s">
        <v>74</v>
      </c>
      <c r="B5" s="45" t="s">
        <v>55</v>
      </c>
      <c r="C5" s="45"/>
      <c r="D5" s="46">
        <f>SUM(C6:C13)</f>
        <v>15.85</v>
      </c>
      <c r="E5" s="47">
        <f>INT(D5/16)</f>
        <v>0</v>
      </c>
      <c r="F5" s="48">
        <f>D5-E5*16</f>
        <v>15.85</v>
      </c>
    </row>
    <row r="6" spans="1:6" x14ac:dyDescent="0.35">
      <c r="A6" s="49" t="s">
        <v>56</v>
      </c>
      <c r="B6" s="49" t="s">
        <v>57</v>
      </c>
      <c r="C6" s="49"/>
      <c r="D6" s="50"/>
    </row>
    <row r="7" spans="1:6" x14ac:dyDescent="0.35">
      <c r="A7" s="49" t="s">
        <v>58</v>
      </c>
      <c r="B7" s="49" t="s">
        <v>80</v>
      </c>
      <c r="C7" s="49">
        <v>3</v>
      </c>
    </row>
    <row r="8" spans="1:6" x14ac:dyDescent="0.35">
      <c r="A8" s="49" t="s">
        <v>60</v>
      </c>
      <c r="B8" s="57" t="s">
        <v>73</v>
      </c>
      <c r="C8" s="49">
        <v>4.0999999999999996</v>
      </c>
    </row>
    <row r="9" spans="1:6" x14ac:dyDescent="0.35">
      <c r="A9" s="49" t="s">
        <v>58</v>
      </c>
      <c r="B9" s="49" t="s">
        <v>87</v>
      </c>
      <c r="C9" s="49">
        <v>3</v>
      </c>
    </row>
    <row r="10" spans="1:6" x14ac:dyDescent="0.35">
      <c r="A10" s="51"/>
      <c r="B10" s="49" t="s">
        <v>88</v>
      </c>
      <c r="C10" s="49">
        <v>0.75</v>
      </c>
    </row>
    <row r="11" spans="1:6" x14ac:dyDescent="0.35">
      <c r="A11" s="51" t="s">
        <v>62</v>
      </c>
      <c r="B11" s="49" t="s">
        <v>66</v>
      </c>
      <c r="C11" s="49">
        <v>3</v>
      </c>
    </row>
    <row r="12" spans="1:6" x14ac:dyDescent="0.35">
      <c r="A12" s="53"/>
      <c r="B12" s="56" t="s">
        <v>82</v>
      </c>
      <c r="C12" s="49">
        <v>1</v>
      </c>
    </row>
    <row r="13" spans="1:6" x14ac:dyDescent="0.35">
      <c r="A13" s="49" t="s">
        <v>63</v>
      </c>
      <c r="B13" s="49" t="s">
        <v>85</v>
      </c>
      <c r="C13" s="49">
        <v>1</v>
      </c>
    </row>
    <row r="14" spans="1:6" x14ac:dyDescent="0.35">
      <c r="A14" s="44" t="s">
        <v>75</v>
      </c>
      <c r="B14" s="45" t="s">
        <v>55</v>
      </c>
      <c r="C14" s="45"/>
      <c r="D14" s="46">
        <f>SUM(C15:C23)</f>
        <v>23.5</v>
      </c>
      <c r="E14" s="47">
        <f>INT(D14/16)</f>
        <v>1</v>
      </c>
      <c r="F14" s="48">
        <f>D14-E14*16</f>
        <v>7.5</v>
      </c>
    </row>
    <row r="15" spans="1:6" x14ac:dyDescent="0.35">
      <c r="A15" s="51" t="s">
        <v>56</v>
      </c>
      <c r="B15" s="49" t="s">
        <v>86</v>
      </c>
      <c r="C15" s="49">
        <v>5.25</v>
      </c>
      <c r="D15" s="50"/>
    </row>
    <row r="16" spans="1:6" x14ac:dyDescent="0.35">
      <c r="A16" s="53"/>
      <c r="B16" s="52" t="s">
        <v>65</v>
      </c>
      <c r="C16" s="49">
        <v>1</v>
      </c>
    </row>
    <row r="17" spans="1:6" x14ac:dyDescent="0.35">
      <c r="A17" s="49" t="s">
        <v>58</v>
      </c>
      <c r="B17" s="49" t="s">
        <v>59</v>
      </c>
      <c r="C17" s="49">
        <v>2.75</v>
      </c>
    </row>
    <row r="18" spans="1:6" x14ac:dyDescent="0.35">
      <c r="A18" s="49" t="s">
        <v>60</v>
      </c>
      <c r="B18" s="49" t="s">
        <v>61</v>
      </c>
      <c r="C18" s="49">
        <v>5.25</v>
      </c>
    </row>
    <row r="19" spans="1:6" x14ac:dyDescent="0.35">
      <c r="A19" s="49" t="s">
        <v>58</v>
      </c>
      <c r="B19" s="49" t="s">
        <v>87</v>
      </c>
      <c r="C19" s="49">
        <v>3</v>
      </c>
    </row>
    <row r="20" spans="1:6" x14ac:dyDescent="0.35">
      <c r="A20" s="51"/>
      <c r="B20" s="49" t="s">
        <v>88</v>
      </c>
      <c r="C20" s="49">
        <v>0.75</v>
      </c>
    </row>
    <row r="21" spans="1:6" x14ac:dyDescent="0.35">
      <c r="A21" s="51" t="s">
        <v>62</v>
      </c>
      <c r="B21" s="49" t="s">
        <v>84</v>
      </c>
      <c r="C21" s="49">
        <v>4</v>
      </c>
    </row>
    <row r="22" spans="1:6" x14ac:dyDescent="0.35">
      <c r="A22" s="53"/>
      <c r="B22" s="56"/>
      <c r="C22" s="49"/>
    </row>
    <row r="23" spans="1:6" x14ac:dyDescent="0.35">
      <c r="A23" s="49" t="s">
        <v>63</v>
      </c>
      <c r="B23" s="49" t="s">
        <v>78</v>
      </c>
      <c r="C23" s="49">
        <v>1.5</v>
      </c>
    </row>
    <row r="24" spans="1:6" x14ac:dyDescent="0.35">
      <c r="A24" s="44" t="s">
        <v>76</v>
      </c>
      <c r="B24" s="45" t="s">
        <v>55</v>
      </c>
      <c r="C24" s="45"/>
      <c r="D24" s="46">
        <f>SUM(C25:C33)</f>
        <v>25.75</v>
      </c>
      <c r="E24" s="47">
        <f>INT(D24/16)</f>
        <v>1</v>
      </c>
      <c r="F24" s="48">
        <f>D24-E24*16</f>
        <v>9.75</v>
      </c>
    </row>
    <row r="25" spans="1:6" x14ac:dyDescent="0.35">
      <c r="A25" s="51" t="s">
        <v>56</v>
      </c>
      <c r="B25" s="49" t="s">
        <v>79</v>
      </c>
      <c r="C25" s="49">
        <v>4.75</v>
      </c>
      <c r="D25" s="50"/>
    </row>
    <row r="26" spans="1:6" x14ac:dyDescent="0.35">
      <c r="A26" s="53"/>
      <c r="B26" s="49" t="s">
        <v>65</v>
      </c>
      <c r="C26" s="49">
        <v>1.5</v>
      </c>
    </row>
    <row r="27" spans="1:6" x14ac:dyDescent="0.35">
      <c r="A27" s="49" t="s">
        <v>58</v>
      </c>
      <c r="B27" s="49" t="s">
        <v>80</v>
      </c>
      <c r="C27" s="49">
        <v>3</v>
      </c>
    </row>
    <row r="28" spans="1:6" x14ac:dyDescent="0.35">
      <c r="A28" s="49" t="s">
        <v>60</v>
      </c>
      <c r="B28" s="49" t="s">
        <v>61</v>
      </c>
      <c r="C28" s="49">
        <v>5.25</v>
      </c>
    </row>
    <row r="29" spans="1:6" x14ac:dyDescent="0.35">
      <c r="A29" s="49" t="s">
        <v>58</v>
      </c>
      <c r="B29" s="49" t="s">
        <v>59</v>
      </c>
      <c r="C29" s="49">
        <v>3.75</v>
      </c>
    </row>
    <row r="30" spans="1:6" x14ac:dyDescent="0.35">
      <c r="A30" s="51"/>
      <c r="B30" s="49" t="s">
        <v>83</v>
      </c>
      <c r="C30" s="49">
        <v>2</v>
      </c>
    </row>
    <row r="31" spans="1:6" x14ac:dyDescent="0.35">
      <c r="A31" s="51" t="s">
        <v>62</v>
      </c>
      <c r="B31" s="49" t="s">
        <v>66</v>
      </c>
      <c r="C31" s="49">
        <v>3</v>
      </c>
    </row>
    <row r="32" spans="1:6" x14ac:dyDescent="0.35">
      <c r="A32" s="53"/>
      <c r="B32" s="56" t="s">
        <v>82</v>
      </c>
      <c r="C32" s="49">
        <v>1</v>
      </c>
    </row>
    <row r="33" spans="1:6" x14ac:dyDescent="0.35">
      <c r="A33" s="49" t="s">
        <v>63</v>
      </c>
      <c r="B33" s="49" t="s">
        <v>78</v>
      </c>
      <c r="C33" s="49">
        <v>1.5</v>
      </c>
    </row>
    <row r="34" spans="1:6" x14ac:dyDescent="0.35">
      <c r="A34" s="44" t="s">
        <v>77</v>
      </c>
      <c r="B34" s="45" t="s">
        <v>55</v>
      </c>
      <c r="C34" s="45"/>
      <c r="D34" s="46">
        <f>SUM(C35:C44)</f>
        <v>20.625</v>
      </c>
      <c r="E34" s="47">
        <f>INT(D34/16)</f>
        <v>1</v>
      </c>
      <c r="F34" s="48">
        <f>D34-E34*16</f>
        <v>4.625</v>
      </c>
    </row>
    <row r="35" spans="1:6" x14ac:dyDescent="0.35">
      <c r="A35" s="51" t="s">
        <v>56</v>
      </c>
      <c r="B35" s="49" t="s">
        <v>64</v>
      </c>
      <c r="C35" s="49">
        <v>4.375</v>
      </c>
      <c r="D35" s="50"/>
    </row>
    <row r="36" spans="1:6" x14ac:dyDescent="0.35">
      <c r="A36" s="53"/>
      <c r="B36" s="49" t="s">
        <v>65</v>
      </c>
      <c r="C36" s="49">
        <v>1.5</v>
      </c>
    </row>
    <row r="37" spans="1:6" x14ac:dyDescent="0.35">
      <c r="A37" s="49" t="s">
        <v>58</v>
      </c>
      <c r="B37" s="49" t="s">
        <v>59</v>
      </c>
      <c r="C37" s="49">
        <v>2.75</v>
      </c>
    </row>
    <row r="38" spans="1:6" x14ac:dyDescent="0.35">
      <c r="A38" s="49" t="s">
        <v>60</v>
      </c>
      <c r="B38" s="49" t="s">
        <v>81</v>
      </c>
      <c r="C38" s="49">
        <v>3.5</v>
      </c>
    </row>
    <row r="39" spans="1:6" x14ac:dyDescent="0.35">
      <c r="A39" s="49"/>
      <c r="B39" s="49" t="s">
        <v>90</v>
      </c>
      <c r="C39" s="49">
        <v>2</v>
      </c>
    </row>
    <row r="40" spans="1:6" x14ac:dyDescent="0.35">
      <c r="A40" s="49" t="s">
        <v>58</v>
      </c>
      <c r="B40" s="49" t="s">
        <v>59</v>
      </c>
      <c r="C40" s="49">
        <v>3.75</v>
      </c>
    </row>
    <row r="41" spans="1:6" x14ac:dyDescent="0.35">
      <c r="A41" s="51"/>
      <c r="B41" s="49" t="s">
        <v>88</v>
      </c>
      <c r="C41" s="49">
        <v>0.75</v>
      </c>
    </row>
    <row r="42" spans="1:6" x14ac:dyDescent="0.35">
      <c r="A42" s="49"/>
      <c r="B42" s="49" t="s">
        <v>83</v>
      </c>
      <c r="C42" s="49">
        <v>2</v>
      </c>
    </row>
    <row r="43" spans="1:6" x14ac:dyDescent="0.35">
      <c r="A43" s="49" t="s">
        <v>62</v>
      </c>
      <c r="B43" s="49" t="s">
        <v>57</v>
      </c>
      <c r="C43" s="49"/>
    </row>
    <row r="44" spans="1:6" x14ac:dyDescent="0.35">
      <c r="A44" s="49" t="s">
        <v>63</v>
      </c>
      <c r="B44" s="49" t="s">
        <v>57</v>
      </c>
      <c r="C44" s="49"/>
    </row>
    <row r="45" spans="1:6" ht="25.5" x14ac:dyDescent="0.35">
      <c r="A45" s="47"/>
      <c r="B45" s="45"/>
      <c r="C45" s="54" t="s">
        <v>67</v>
      </c>
      <c r="D45" s="54" t="s">
        <v>68</v>
      </c>
    </row>
    <row r="46" spans="1:6" x14ac:dyDescent="0.35">
      <c r="A46" s="44" t="s">
        <v>69</v>
      </c>
      <c r="B46" s="44"/>
      <c r="C46" s="44">
        <f>SUM(D5:D45)</f>
        <v>85.724999999999994</v>
      </c>
      <c r="D46" s="44">
        <f>C46/16</f>
        <v>5.3578124999999996</v>
      </c>
      <c r="E46" s="47">
        <f>INT(C46/16)</f>
        <v>5</v>
      </c>
      <c r="F46" s="48">
        <f>C46-E46*16</f>
        <v>5.7249999999999943</v>
      </c>
    </row>
    <row r="49" spans="1:1" x14ac:dyDescent="0.35">
      <c r="A49" s="41" t="s">
        <v>70</v>
      </c>
    </row>
    <row r="52" spans="1:1" x14ac:dyDescent="0.35">
      <c r="A52" s="41" t="s">
        <v>91</v>
      </c>
    </row>
    <row r="53" spans="1:1" x14ac:dyDescent="0.35">
      <c r="A53" s="41" t="s">
        <v>92</v>
      </c>
    </row>
    <row r="54" spans="1:1" x14ac:dyDescent="0.35">
      <c r="A54" s="41" t="s">
        <v>93</v>
      </c>
    </row>
  </sheetData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Itinerary</vt:lpstr>
      <vt:lpstr>Actual</vt:lpstr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J RESER</cp:lastModifiedBy>
  <cp:lastPrinted>2020-08-07T00:37:58Z</cp:lastPrinted>
  <dcterms:created xsi:type="dcterms:W3CDTF">2020-08-01T21:19:42Z</dcterms:created>
  <dcterms:modified xsi:type="dcterms:W3CDTF">2020-09-06T18:11:53Z</dcterms:modified>
</cp:coreProperties>
</file>